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Ülle\Desktop\FEI Challenge\"/>
    </mc:Choice>
  </mc:AlternateContent>
  <bookViews>
    <workbookView xWindow="0" yWindow="0" windowWidth="20490" windowHeight="7530"/>
  </bookViews>
  <sheets>
    <sheet name="Masterlist" sheetId="1" r:id="rId1"/>
  </sheets>
  <calcPr calcId="171027"/>
</workbook>
</file>

<file path=xl/calcChain.xml><?xml version="1.0" encoding="utf-8"?>
<calcChain xmlns="http://schemas.openxmlformats.org/spreadsheetml/2006/main">
  <c r="AB11" i="1" l="1"/>
  <c r="AC11" i="1"/>
  <c r="AD11" i="1"/>
  <c r="AE11" i="1"/>
  <c r="AB9" i="1"/>
  <c r="AD9" i="1"/>
  <c r="AE9" i="1" s="1"/>
  <c r="AB10" i="1"/>
  <c r="AC10" i="1"/>
  <c r="AF10" i="1" s="1"/>
  <c r="AD10" i="1"/>
  <c r="AE10" i="1"/>
  <c r="AB12" i="1"/>
  <c r="AC12" i="1" s="1"/>
  <c r="AD12" i="1"/>
  <c r="AE12" i="1" s="1"/>
  <c r="AB13" i="1"/>
  <c r="AC13" i="1"/>
  <c r="AD13" i="1"/>
  <c r="AE13" i="1" s="1"/>
  <c r="AB14" i="1"/>
  <c r="AC14" i="1" s="1"/>
  <c r="AD14" i="1"/>
  <c r="AE14" i="1" s="1"/>
  <c r="AB16" i="1"/>
  <c r="AC16" i="1"/>
  <c r="AD16" i="1"/>
  <c r="AE16" i="1" s="1"/>
  <c r="AB15" i="1"/>
  <c r="AD15" i="1"/>
  <c r="AE15" i="1"/>
  <c r="AB17" i="1"/>
  <c r="AC17" i="1" s="1"/>
  <c r="AD17" i="1"/>
  <c r="AE17" i="1"/>
  <c r="AB18" i="1"/>
  <c r="AC18" i="1" s="1"/>
  <c r="AD18" i="1"/>
  <c r="AE18" i="1" s="1"/>
  <c r="AB19" i="1"/>
  <c r="AC19" i="1"/>
  <c r="AD19" i="1"/>
  <c r="AE19" i="1" s="1"/>
  <c r="AB20" i="1"/>
  <c r="AC20" i="1" s="1"/>
  <c r="AD20" i="1"/>
  <c r="AE20" i="1"/>
  <c r="AB21" i="1"/>
  <c r="AC21" i="1" s="1"/>
  <c r="AD21" i="1"/>
  <c r="AE21" i="1" s="1"/>
  <c r="AB22" i="1"/>
  <c r="AC22" i="1" s="1"/>
  <c r="AD22" i="1"/>
  <c r="AE22" i="1" s="1"/>
  <c r="AB23" i="1"/>
  <c r="AC23" i="1" s="1"/>
  <c r="AD23" i="1"/>
  <c r="AE23" i="1" s="1"/>
  <c r="AB24" i="1"/>
  <c r="AC24" i="1" s="1"/>
  <c r="AD24" i="1"/>
  <c r="AE24" i="1" s="1"/>
  <c r="AB25" i="1"/>
  <c r="AC25" i="1" s="1"/>
  <c r="AD25" i="1"/>
  <c r="AE25" i="1" s="1"/>
  <c r="AB26" i="1"/>
  <c r="AC26" i="1" s="1"/>
  <c r="AD26" i="1"/>
  <c r="AE26" i="1" s="1"/>
  <c r="AB27" i="1"/>
  <c r="AC27" i="1"/>
  <c r="AD27" i="1"/>
  <c r="AE27" i="1" s="1"/>
  <c r="AB28" i="1"/>
  <c r="AC28" i="1" s="1"/>
  <c r="AD28" i="1"/>
  <c r="AE28" i="1"/>
  <c r="AB29" i="1"/>
  <c r="AC29" i="1" s="1"/>
  <c r="AD29" i="1"/>
  <c r="AE29" i="1" s="1"/>
  <c r="AB30" i="1"/>
  <c r="AC30" i="1" s="1"/>
  <c r="AD30" i="1"/>
  <c r="AE30" i="1" s="1"/>
  <c r="AB31" i="1"/>
  <c r="AC31" i="1" s="1"/>
  <c r="AD31" i="1"/>
  <c r="AE31" i="1" s="1"/>
  <c r="AC15" i="1" l="1"/>
  <c r="AF15" i="1" s="1"/>
  <c r="AC9" i="1"/>
  <c r="AF9" i="1" s="1"/>
  <c r="AF13" i="1"/>
  <c r="AF12" i="1"/>
  <c r="AF20" i="1"/>
  <c r="AF11" i="1"/>
  <c r="AF28" i="1"/>
  <c r="AF24" i="1"/>
  <c r="AF29" i="1"/>
  <c r="AF25" i="1"/>
  <c r="AF21" i="1"/>
  <c r="AF17" i="1"/>
  <c r="AF30" i="1"/>
  <c r="AF26" i="1"/>
  <c r="AF22" i="1"/>
  <c r="AF31" i="1"/>
  <c r="AF27" i="1"/>
  <c r="AF23" i="1"/>
  <c r="AF19" i="1"/>
  <c r="AF14" i="1"/>
  <c r="AF16" i="1"/>
  <c r="AF18" i="1"/>
  <c r="AD8" i="1"/>
  <c r="AE8" i="1" s="1"/>
  <c r="AB8" i="1"/>
  <c r="AC8" i="1" s="1"/>
  <c r="AF8" i="1" l="1"/>
</calcChain>
</file>

<file path=xl/sharedStrings.xml><?xml version="1.0" encoding="utf-8"?>
<sst xmlns="http://schemas.openxmlformats.org/spreadsheetml/2006/main" count="318" uniqueCount="170">
  <si>
    <t>FEI World Dressage Challenge</t>
  </si>
  <si>
    <t>(ratsanet.ee 27. juuni 2017, 17:42)</t>
  </si>
  <si>
    <t>Boksid</t>
  </si>
  <si>
    <t>Ühekordsed litsentsid</t>
  </si>
  <si>
    <t>30.06.2017</t>
  </si>
  <si>
    <t>Jrk.</t>
  </si>
  <si>
    <t>Võistleja/Klubi/Treener või juhendaja</t>
  </si>
  <si>
    <t>RK number</t>
  </si>
  <si>
    <t>ERL reg</t>
  </si>
  <si>
    <t>Hobune</t>
  </si>
  <si>
    <t>Sportlane</t>
  </si>
  <si>
    <t>Skeem LK1</t>
  </si>
  <si>
    <t>Skeem LR2</t>
  </si>
  <si>
    <t>Skeem M3</t>
  </si>
  <si>
    <t>Skeem RK3</t>
  </si>
  <si>
    <t>Skeem RK5</t>
  </si>
  <si>
    <t>Skeem A1</t>
  </si>
  <si>
    <t>Kategooria</t>
  </si>
  <si>
    <t>Litsents</t>
  </si>
  <si>
    <t>Poni suurus</t>
  </si>
  <si>
    <t>Pass</t>
  </si>
  <si>
    <t>1</t>
  </si>
  <si>
    <t>2</t>
  </si>
  <si>
    <t>3</t>
  </si>
  <si>
    <t>4</t>
  </si>
  <si>
    <t>5</t>
  </si>
  <si>
    <t>6</t>
  </si>
  <si>
    <t>FEI Challenge Elementary klass (12-16a)</t>
  </si>
  <si>
    <t>FEI Challenge Medium klass (al. 16a)</t>
  </si>
  <si>
    <t>FEI Challenge Advanced klass (al. 16a)</t>
  </si>
  <si>
    <t>FEI Challenge Prix st. Georges klass (al. 16a)</t>
  </si>
  <si>
    <t>FEI Challenge Intermediate I klass (al. 16a)</t>
  </si>
  <si>
    <t>Avatud</t>
  </si>
  <si>
    <t>L kergem</t>
  </si>
  <si>
    <t>L raskem</t>
  </si>
  <si>
    <t>M</t>
  </si>
  <si>
    <t>PSG</t>
  </si>
  <si>
    <t>I-1</t>
  </si>
  <si>
    <t>A</t>
  </si>
  <si>
    <t/>
  </si>
  <si>
    <t>Tasuda</t>
  </si>
  <si>
    <t>Tasuda kokku</t>
  </si>
  <si>
    <t>Tasutud</t>
  </si>
  <si>
    <t>Tasutud kokku</t>
  </si>
  <si>
    <t>Jääk</t>
  </si>
  <si>
    <t>1.</t>
  </si>
  <si>
    <r>
      <t>Anu Tavinoff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Tallinna RSK / H</t>
    </r>
  </si>
  <si>
    <t>1435</t>
  </si>
  <si>
    <t>EE233104600</t>
  </si>
  <si>
    <r>
      <t>GURMAAN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2000/R/rist/GET/URNIS/EST/ANU TAVINOFF</t>
    </r>
  </si>
  <si>
    <t xml:space="preserve">H           </t>
  </si>
  <si>
    <t>x</t>
  </si>
  <si>
    <t>2.</t>
  </si>
  <si>
    <r>
      <t>Diana Pruks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RSK Toominga
Alla Gladõševa</t>
    </r>
  </si>
  <si>
    <t>1195</t>
  </si>
  <si>
    <t>EE233101808</t>
  </si>
  <si>
    <r>
      <t>FINALIST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2008/T/ESH/FLORENCIO/OSMIUM/EST/HEINO ENGEL</t>
    </r>
  </si>
  <si>
    <t xml:space="preserve">S           </t>
  </si>
  <si>
    <t>3.</t>
  </si>
  <si>
    <t>EE233102507</t>
  </si>
  <si>
    <r>
      <t>SCOTT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2007/R/ESH/STEDINGER/DONNERHALL/EST/HEINO ENGEL</t>
    </r>
  </si>
  <si>
    <t>4.</t>
  </si>
  <si>
    <r>
      <t>Diana Pruks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RSK Toominga</t>
    </r>
  </si>
  <si>
    <t>EE233130908</t>
  </si>
  <si>
    <r>
      <t>KYROS (SP)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2008/R/ERP/KILVET/THOR PRINTS/EST/ATS KALJU</t>
    </r>
  </si>
  <si>
    <t>SP</t>
  </si>
  <si>
    <t>5.</t>
  </si>
  <si>
    <r>
      <t>Garmen Räni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Tallinna RSK / 1999
Maiken Lepiste</t>
    </r>
  </si>
  <si>
    <t>212</t>
  </si>
  <si>
    <t>EE233102813</t>
  </si>
  <si>
    <r>
      <t>REFFELON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2013/R/ESH/RUBENS 124/ROVERS/EST/GARMEN RÄNI</t>
    </r>
  </si>
  <si>
    <t xml:space="preserve">J           </t>
  </si>
  <si>
    <t>6.</t>
  </si>
  <si>
    <r>
      <t>Grete Uusoja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Tondi RSK / 2002</t>
    </r>
  </si>
  <si>
    <t>2544</t>
  </si>
  <si>
    <t>EE233117205</t>
  </si>
  <si>
    <r>
      <t>OOPER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2005/R/Tori/OMER XX/START XX/EST/KLAIRE RANNAMETS</t>
    </r>
  </si>
  <si>
    <t xml:space="preserve">L           </t>
  </si>
  <si>
    <t>7.</t>
  </si>
  <si>
    <r>
      <t>Hanne-Lore Väin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SA Tallinna Ratsaspordikool / 2000
Therje Prohorova</t>
    </r>
  </si>
  <si>
    <t>209</t>
  </si>
  <si>
    <t>EE040124303</t>
  </si>
  <si>
    <r>
      <t>BURBERRY 7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2003/R/Hann/BARONCELLI/WITTELSBACH /AUT/Hanne-Lore Väin</t>
    </r>
  </si>
  <si>
    <t>8.</t>
  </si>
  <si>
    <r>
      <t>Helena Kaal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Tondi RSK / 2001
Alla Gladõševa, Dina Ellermann</t>
    </r>
  </si>
  <si>
    <t>638</t>
  </si>
  <si>
    <t>EE056114711</t>
  </si>
  <si>
    <r>
      <t>COAD HILL HAPPY (SP)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2011/R/-/TUNDMATA/TUNDMATA/BEL/Dianne Mii Raag</t>
    </r>
  </si>
  <si>
    <t>9.</t>
  </si>
  <si>
    <t>EE233100410</t>
  </si>
  <si>
    <r>
      <t>CASSANDER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2010/R/Tori/CASANOVA/LAKMUS EX LAKMUSS/EST/HELENA KAAL</t>
    </r>
  </si>
  <si>
    <t>10.</t>
  </si>
  <si>
    <r>
      <t>Kaisa Kajo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RK El Awrah Endurance Team</t>
    </r>
  </si>
  <si>
    <t>652</t>
  </si>
  <si>
    <t>EE233208410</t>
  </si>
  <si>
    <r>
      <t>AMURAAŽ OX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2010/M/Ar/GERMANEC OX (SU)/ETOR OX (PL)/EST/ELLE LASSI</t>
    </r>
  </si>
  <si>
    <t>11.</t>
  </si>
  <si>
    <r>
      <t>Katariina Merila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Tondi RSK / 2003
Dina Ellermann</t>
    </r>
  </si>
  <si>
    <t>1863</t>
  </si>
  <si>
    <t>EE233101106</t>
  </si>
  <si>
    <r>
      <t>MANGO (VP&lt;130)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2006/T/ERP/MAXEN (MAKSIM)/KUNNAR/EST/OÜ NOVEARENDUS</t>
    </r>
  </si>
  <si>
    <t>VP</t>
  </si>
  <si>
    <t>12.</t>
  </si>
  <si>
    <r>
      <t>Kätlin Nõgu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Niitvälja RSK / 1999
Ellen Vatsel</t>
    </r>
  </si>
  <si>
    <t>244</t>
  </si>
  <si>
    <t>EE233232008</t>
  </si>
  <si>
    <r>
      <t>LILY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2008/M/rist/RITSIKAS/BALL/EST/OÜ NIITVÄLJA RATSAKOOL</t>
    </r>
  </si>
  <si>
    <t>13.</t>
  </si>
  <si>
    <r>
      <t>Laurel Leisna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Niitvälja RSK / 2003
Merle Männik</t>
    </r>
  </si>
  <si>
    <t>2653</t>
  </si>
  <si>
    <t>EE233114806</t>
  </si>
  <si>
    <r>
      <t>VOORE RUFUS (SP)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2006/R/E/ROTSER/ANDO/EST/OÜ NIITVÄLJA RATSAKOOL</t>
    </r>
  </si>
  <si>
    <t>14.</t>
  </si>
  <si>
    <r>
      <t>Maria Chulets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RSK KRT</t>
    </r>
  </si>
  <si>
    <t>489</t>
  </si>
  <si>
    <t>EE276219012</t>
  </si>
  <si>
    <r>
      <t>MAYFLOWER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2012/M/Westf/MILLENNIUM/FAREWELL III/GER/MARIA CHULETS</t>
    </r>
  </si>
  <si>
    <t>Ü</t>
  </si>
  <si>
    <t>15.</t>
  </si>
  <si>
    <r>
      <t>Mariliis Parve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RSK KRT / H
Reet Kerro</t>
    </r>
  </si>
  <si>
    <t>1599</t>
  </si>
  <si>
    <t>EE233101110</t>
  </si>
  <si>
    <r>
      <t>WISBY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2010/R/ESH/WINDBREAKER/CHANCE/EST/NATHALIE JA STEPHANE LIEURE-GARCHEY</t>
    </r>
  </si>
  <si>
    <t>16.</t>
  </si>
  <si>
    <r>
      <t>Mia Katriin Sepp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RK Ruila Tall / 2005</t>
    </r>
  </si>
  <si>
    <t>2920</t>
  </si>
  <si>
    <t>EE233101794</t>
  </si>
  <si>
    <r>
      <t>JACK (VP)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1994/R/-///EST/Tõnu Rähn</t>
    </r>
  </si>
  <si>
    <t>17.</t>
  </si>
  <si>
    <r>
      <t>Miia Tooming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Tondi RSK / 2004
Ellen Vatsel</t>
    </r>
  </si>
  <si>
    <t>2924</t>
  </si>
  <si>
    <t>EE233220111</t>
  </si>
  <si>
    <r>
      <t>VEENUS (SP)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2011/M/rist/VALLAK/TARUS/EST/KRISTIINE ADAMSON</t>
    </r>
  </si>
  <si>
    <t>18.</t>
  </si>
  <si>
    <r>
      <t>Miriam Tamm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Niitvälja RSK / 1998
Merle Männik, Alla Gladõševa</t>
    </r>
  </si>
  <si>
    <t>422</t>
  </si>
  <si>
    <t>EE233108707</t>
  </si>
  <si>
    <r>
      <t>SIR FORSYTHE CL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2007/R/ESH/SANDREO/0121(0133) HEOPS/EST/RANGI TALU 2</t>
    </r>
  </si>
  <si>
    <t xml:space="preserve">N           </t>
  </si>
  <si>
    <t>20.</t>
  </si>
  <si>
    <r>
      <t>Reet Kerro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RSK KRT</t>
    </r>
  </si>
  <si>
    <t>719</t>
  </si>
  <si>
    <t>EE276107113</t>
  </si>
  <si>
    <r>
      <t>DA SHARO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2013/T/Hann/DESTANO/LONDONTIME/GER/MARIA CHULETS</t>
    </r>
  </si>
  <si>
    <t>21.</t>
  </si>
  <si>
    <r>
      <t>Roos Marie Laak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SA Tallinna Ratsaspordikool / 1999
Kristiina Prohhorova, Therje Prohorova</t>
    </r>
  </si>
  <si>
    <t>206</t>
  </si>
  <si>
    <t>EE616226207</t>
  </si>
  <si>
    <r>
      <t>LA VAWETTA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2007/M/OS/LUDWIG VON BAYERN/CASTILIO/POL/TÕNU LAAK</t>
    </r>
  </si>
  <si>
    <t>22.</t>
  </si>
  <si>
    <r>
      <t>Sirly Tillmann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Kurtna RK</t>
    </r>
  </si>
  <si>
    <t>1454</t>
  </si>
  <si>
    <t>EE233100512</t>
  </si>
  <si>
    <r>
      <t>FÜRST ROMAN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2012/T/ESH/FÜRST ROMANCIER/DON WILLIAM/EST/BIRGIT TILLMANN</t>
    </r>
  </si>
  <si>
    <t>23.</t>
  </si>
  <si>
    <r>
      <t>Stella-Marii Tamme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Niitvälja RSK / 1998
Merle Männik, Alla Gladõševa</t>
    </r>
  </si>
  <si>
    <t>1426</t>
  </si>
  <si>
    <t>EE233206607</t>
  </si>
  <si>
    <r>
      <t>CALENDULA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2007/M/ESH/CALIBRO/FALSE PASS/EST/OÜ NIITVÄLJA RATSAKOOL</t>
    </r>
  </si>
  <si>
    <t>24.</t>
  </si>
  <si>
    <r>
      <t>Teele Kaal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Tondi RSK / 2000
Margit Mägi</t>
    </r>
  </si>
  <si>
    <t>641</t>
  </si>
  <si>
    <t>EE233217712</t>
  </si>
  <si>
    <r>
      <t>VESTA-LINNE (SP)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2012/M/ERP/VERSO DE PAULSTRA/GALOP/EST/HELEN LUKAS</t>
    </r>
  </si>
  <si>
    <t>25.</t>
  </si>
  <si>
    <r>
      <t>Theresa Radha'a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Tondi RSK / 2003
Alla Gladõševa</t>
    </r>
  </si>
  <si>
    <t>2668</t>
  </si>
  <si>
    <t>EE616223206</t>
  </si>
  <si>
    <r>
      <t>CHANEL L</t>
    </r>
    <r>
      <rPr>
        <sz val="9"/>
        <rFont val="Tahoma"/>
        <family val="2"/>
        <charset val="186"/>
      </rPr>
      <t xml:space="preserve">
</t>
    </r>
    <r>
      <rPr>
        <sz val="8"/>
        <rFont val="Tahoma"/>
        <family val="2"/>
        <charset val="186"/>
      </rPr>
      <t>2006/M/PP/WELTSTEIN/CALDERON/POL/ELLERMANN OÜ</t>
    </r>
  </si>
  <si>
    <t>Hobuste stardinumbrid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</si>
</sst>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ahoma"/>
      <family val="2"/>
      <charset val="186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sz val="11"/>
      <color indexed="8"/>
      <name val="Tahoma"/>
      <family val="2"/>
    </font>
    <font>
      <b/>
      <sz val="14"/>
      <name val="Arial"/>
      <family val="2"/>
      <charset val="186"/>
    </font>
    <font>
      <sz val="9"/>
      <name val="Tahoma"/>
      <family val="2"/>
      <charset val="186"/>
    </font>
    <font>
      <sz val="8"/>
      <name val="Tahoma"/>
      <family val="2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10" applyNumberFormat="0" applyProtection="0">
      <alignment horizontal="left" vertical="center" wrapText="1"/>
    </xf>
    <xf numFmtId="0" fontId="19" fillId="0" borderId="11" applyNumberFormat="0" applyProtection="0">
      <alignment horizontal="right" vertical="center" wrapText="1"/>
    </xf>
    <xf numFmtId="0" fontId="18" fillId="0" borderId="10" applyNumberFormat="0" applyProtection="0">
      <alignment horizontal="center" vertical="center" wrapText="1"/>
    </xf>
    <xf numFmtId="0" fontId="19" fillId="0" borderId="10" applyNumberFormat="0" applyProtection="0">
      <alignment horizontal="right" vertical="center" wrapText="1"/>
    </xf>
    <xf numFmtId="0" fontId="19" fillId="0" borderId="10" applyNumberFormat="0" applyProtection="0">
      <alignment horizontal="center" vertical="center" wrapText="1"/>
    </xf>
    <xf numFmtId="0" fontId="20" fillId="0" borderId="10" applyNumberFormat="0" applyProtection="0">
      <alignment horizontal="center" vertical="center" wrapText="1"/>
    </xf>
    <xf numFmtId="0" fontId="21" fillId="33" borderId="10" applyNumberFormat="0" applyProtection="0">
      <alignment horizontal="center" vertical="center" wrapText="1"/>
    </xf>
    <xf numFmtId="0" fontId="21" fillId="33" borderId="11" applyNumberFormat="0" applyProtection="0">
      <alignment horizontal="center" vertical="center" wrapText="1"/>
    </xf>
    <xf numFmtId="0" fontId="21" fillId="33" borderId="10" applyNumberFormat="0" applyProtection="0">
      <alignment horizontal="center" textRotation="90"/>
    </xf>
  </cellStyleXfs>
  <cellXfs count="18">
    <xf numFmtId="0" fontId="0" fillId="0" borderId="0" xfId="0"/>
    <xf numFmtId="0" fontId="21" fillId="33" borderId="11" xfId="49" applyFont="1" applyFill="1" applyBorder="1" applyAlignment="1">
      <alignment horizontal="center" vertical="center" wrapText="1"/>
    </xf>
    <xf numFmtId="0" fontId="21" fillId="33" borderId="10" xfId="48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right" vertical="center" wrapText="1"/>
    </xf>
    <xf numFmtId="0" fontId="18" fillId="0" borderId="10" xfId="42" applyFont="1" applyFill="1" applyBorder="1" applyAlignment="1">
      <alignment horizontal="left" vertical="center" wrapText="1"/>
    </xf>
    <xf numFmtId="0" fontId="19" fillId="0" borderId="10" xfId="46" applyFont="1" applyFill="1" applyBorder="1" applyAlignment="1">
      <alignment horizontal="center" vertical="center" wrapText="1"/>
    </xf>
    <xf numFmtId="0" fontId="20" fillId="0" borderId="10" xfId="47" applyFont="1" applyFill="1" applyBorder="1" applyAlignment="1">
      <alignment horizontal="center" vertical="center" wrapText="1"/>
    </xf>
    <xf numFmtId="0" fontId="19" fillId="0" borderId="11" xfId="43" applyFont="1" applyFill="1" applyBorder="1" applyAlignment="1">
      <alignment horizontal="right" vertical="center" wrapText="1"/>
    </xf>
    <xf numFmtId="0" fontId="22" fillId="0" borderId="0" xfId="0" applyFont="1"/>
    <xf numFmtId="0" fontId="0" fillId="0" borderId="0" xfId="0"/>
    <xf numFmtId="0" fontId="22" fillId="0" borderId="0" xfId="0" applyFont="1"/>
    <xf numFmtId="0" fontId="0" fillId="0" borderId="0" xfId="0"/>
    <xf numFmtId="0" fontId="21" fillId="33" borderId="11" xfId="49" applyFont="1" applyFill="1" applyBorder="1" applyAlignment="1">
      <alignment horizontal="center" vertical="center" wrapText="1"/>
    </xf>
    <xf numFmtId="0" fontId="21" fillId="33" borderId="10" xfId="48" applyFont="1" applyFill="1" applyBorder="1" applyAlignment="1">
      <alignment horizontal="center" vertical="center" wrapText="1"/>
    </xf>
    <xf numFmtId="0" fontId="21" fillId="33" borderId="10" xfId="50" applyFont="1" applyFill="1" applyBorder="1" applyAlignment="1">
      <alignment horizontal="center" textRotation="90"/>
    </xf>
    <xf numFmtId="0" fontId="21" fillId="33" borderId="12" xfId="48" applyFont="1" applyFill="1" applyBorder="1" applyAlignment="1">
      <alignment horizontal="center" vertical="center" wrapText="1"/>
    </xf>
    <xf numFmtId="0" fontId="21" fillId="33" borderId="13" xfId="48" applyFont="1" applyFill="1" applyBorder="1" applyAlignment="1">
      <alignment horizontal="center" vertical="center" wrapText="1"/>
    </xf>
    <xf numFmtId="0" fontId="21" fillId="33" borderId="14" xfId="48" applyFont="1" applyFill="1" applyBorder="1" applyAlignment="1">
      <alignment horizontal="center" vertical="center" wrapText="1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lumnName" xfId="48"/>
    <cellStyle name="ColumnNameBordered" xfId="49"/>
    <cellStyle name="ColumnNameVertical" xfId="50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extField" xfId="42"/>
    <cellStyle name="TextFieldBordered" xfId="43"/>
    <cellStyle name="TextFieldCentered" xfId="44"/>
    <cellStyle name="TextLightCenter" xfId="46"/>
    <cellStyle name="TextLightRight" xfId="45"/>
    <cellStyle name="TextStrongCenter" xfId="47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showGridLines="0" tabSelected="1" topLeftCell="A24" zoomScale="80" workbookViewId="0">
      <selection activeCell="AK11" sqref="AK11"/>
    </sheetView>
  </sheetViews>
  <sheetFormatPr defaultRowHeight="12.75" x14ac:dyDescent="0.2"/>
  <cols>
    <col min="1" max="1" width="4.7109375" bestFit="1" customWidth="1"/>
    <col min="2" max="2" width="38" bestFit="1" customWidth="1"/>
    <col min="3" max="3" width="7.5703125" hidden="1" customWidth="1"/>
    <col min="4" max="4" width="14.28515625" hidden="1" customWidth="1"/>
    <col min="5" max="5" width="14.28515625" style="9" customWidth="1"/>
    <col min="6" max="6" width="73.7109375" bestFit="1" customWidth="1"/>
    <col min="7" max="11" width="3.85546875" hidden="1" customWidth="1"/>
    <col min="12" max="12" width="4.7109375" hidden="1" customWidth="1"/>
    <col min="13" max="13" width="8.5703125" hidden="1" customWidth="1"/>
    <col min="14" max="14" width="4.7109375" hidden="1" customWidth="1"/>
    <col min="15" max="15" width="8.5703125" hidden="1" customWidth="1"/>
    <col min="16" max="16" width="4.7109375" bestFit="1" customWidth="1"/>
    <col min="17" max="17" width="8.5703125" bestFit="1" customWidth="1"/>
    <col min="18" max="18" width="4.7109375" bestFit="1" customWidth="1"/>
    <col min="19" max="19" width="8.5703125" bestFit="1" customWidth="1"/>
    <col min="20" max="20" width="4.7109375" bestFit="1" customWidth="1"/>
    <col min="21" max="21" width="8.5703125" bestFit="1" customWidth="1"/>
    <col min="22" max="22" width="4.7109375" bestFit="1" customWidth="1"/>
    <col min="23" max="23" width="8.5703125" bestFit="1" customWidth="1"/>
    <col min="24" max="24" width="4.7109375" bestFit="1" customWidth="1"/>
    <col min="25" max="25" width="8.5703125" bestFit="1" customWidth="1"/>
    <col min="26" max="26" width="4.7109375" bestFit="1" customWidth="1"/>
    <col min="27" max="27" width="8.5703125" bestFit="1" customWidth="1"/>
    <col min="28" max="32" width="0" hidden="1" customWidth="1"/>
  </cols>
  <sheetData>
    <row r="1" spans="1:33" ht="18" x14ac:dyDescent="0.25">
      <c r="A1" s="10" t="s">
        <v>0</v>
      </c>
      <c r="B1" s="10"/>
      <c r="C1" s="10"/>
      <c r="D1" s="10"/>
      <c r="E1" s="8"/>
    </row>
    <row r="2" spans="1:33" ht="14.25" x14ac:dyDescent="0.2">
      <c r="A2" s="11" t="s">
        <v>1</v>
      </c>
      <c r="B2" s="11"/>
      <c r="C2" s="11"/>
      <c r="D2" s="11"/>
      <c r="L2" s="12" t="s">
        <v>2</v>
      </c>
      <c r="M2" s="12"/>
      <c r="N2" s="12" t="s">
        <v>3</v>
      </c>
      <c r="O2" s="12"/>
      <c r="P2" s="12" t="s">
        <v>4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33" ht="14.25" x14ac:dyDescent="0.2">
      <c r="A3" s="13" t="s">
        <v>5</v>
      </c>
      <c r="B3" s="13" t="s">
        <v>6</v>
      </c>
      <c r="C3" s="14" t="s">
        <v>7</v>
      </c>
      <c r="D3" s="13" t="s">
        <v>8</v>
      </c>
      <c r="E3" s="15" t="s">
        <v>169</v>
      </c>
      <c r="F3" s="13" t="s">
        <v>9</v>
      </c>
      <c r="G3" s="13" t="s">
        <v>10</v>
      </c>
      <c r="H3" s="13"/>
      <c r="I3" s="13" t="s">
        <v>9</v>
      </c>
      <c r="J3" s="13"/>
      <c r="K3" s="13"/>
      <c r="L3" s="12"/>
      <c r="M3" s="12"/>
      <c r="N3" s="12"/>
      <c r="O3" s="12"/>
      <c r="P3" s="12" t="s">
        <v>11</v>
      </c>
      <c r="Q3" s="12"/>
      <c r="R3" s="12" t="s">
        <v>12</v>
      </c>
      <c r="S3" s="12"/>
      <c r="T3" s="12" t="s">
        <v>13</v>
      </c>
      <c r="U3" s="12"/>
      <c r="V3" s="12" t="s">
        <v>14</v>
      </c>
      <c r="W3" s="12"/>
      <c r="X3" s="12" t="s">
        <v>15</v>
      </c>
      <c r="Y3" s="12"/>
      <c r="Z3" s="12" t="s">
        <v>16</v>
      </c>
      <c r="AA3" s="12"/>
    </row>
    <row r="4" spans="1:33" ht="14.25" x14ac:dyDescent="0.2">
      <c r="A4" s="13"/>
      <c r="B4" s="13"/>
      <c r="C4" s="14"/>
      <c r="D4" s="13"/>
      <c r="E4" s="16"/>
      <c r="F4" s="13"/>
      <c r="G4" s="14" t="s">
        <v>17</v>
      </c>
      <c r="H4" s="14" t="s">
        <v>18</v>
      </c>
      <c r="I4" s="14" t="s">
        <v>18</v>
      </c>
      <c r="J4" s="14" t="s">
        <v>19</v>
      </c>
      <c r="K4" s="14" t="s">
        <v>20</v>
      </c>
      <c r="L4" s="12"/>
      <c r="M4" s="12"/>
      <c r="N4" s="12"/>
      <c r="O4" s="12"/>
      <c r="P4" s="12" t="s">
        <v>21</v>
      </c>
      <c r="Q4" s="12"/>
      <c r="R4" s="12" t="s">
        <v>22</v>
      </c>
      <c r="S4" s="12"/>
      <c r="T4" s="12" t="s">
        <v>23</v>
      </c>
      <c r="U4" s="12"/>
      <c r="V4" s="12" t="s">
        <v>24</v>
      </c>
      <c r="W4" s="12"/>
      <c r="X4" s="12" t="s">
        <v>25</v>
      </c>
      <c r="Y4" s="12"/>
      <c r="Z4" s="12" t="s">
        <v>26</v>
      </c>
      <c r="AA4" s="12"/>
    </row>
    <row r="5" spans="1:33" ht="14.25" x14ac:dyDescent="0.2">
      <c r="A5" s="13"/>
      <c r="B5" s="13"/>
      <c r="C5" s="14"/>
      <c r="D5" s="13"/>
      <c r="E5" s="16"/>
      <c r="F5" s="13"/>
      <c r="G5" s="14"/>
      <c r="H5" s="14"/>
      <c r="I5" s="14"/>
      <c r="J5" s="14"/>
      <c r="K5" s="14"/>
      <c r="L5" s="12"/>
      <c r="M5" s="12"/>
      <c r="N5" s="12"/>
      <c r="O5" s="12"/>
      <c r="P5" s="12" t="s">
        <v>27</v>
      </c>
      <c r="Q5" s="12"/>
      <c r="R5" s="12" t="s">
        <v>28</v>
      </c>
      <c r="S5" s="12"/>
      <c r="T5" s="12" t="s">
        <v>29</v>
      </c>
      <c r="U5" s="12"/>
      <c r="V5" s="12" t="s">
        <v>30</v>
      </c>
      <c r="W5" s="12"/>
      <c r="X5" s="12" t="s">
        <v>31</v>
      </c>
      <c r="Y5" s="12"/>
      <c r="Z5" s="12" t="s">
        <v>32</v>
      </c>
      <c r="AA5" s="12"/>
    </row>
    <row r="6" spans="1:33" ht="14.25" x14ac:dyDescent="0.2">
      <c r="A6" s="13"/>
      <c r="B6" s="13"/>
      <c r="C6" s="14"/>
      <c r="D6" s="13"/>
      <c r="E6" s="16"/>
      <c r="F6" s="13"/>
      <c r="G6" s="14"/>
      <c r="H6" s="14"/>
      <c r="I6" s="14"/>
      <c r="J6" s="14"/>
      <c r="K6" s="14"/>
      <c r="L6" s="12"/>
      <c r="M6" s="12"/>
      <c r="N6" s="12"/>
      <c r="O6" s="12"/>
      <c r="P6" s="12" t="s">
        <v>33</v>
      </c>
      <c r="Q6" s="12"/>
      <c r="R6" s="12" t="s">
        <v>34</v>
      </c>
      <c r="S6" s="12"/>
      <c r="T6" s="12" t="s">
        <v>35</v>
      </c>
      <c r="U6" s="12"/>
      <c r="V6" s="12" t="s">
        <v>36</v>
      </c>
      <c r="W6" s="12"/>
      <c r="X6" s="12" t="s">
        <v>37</v>
      </c>
      <c r="Y6" s="12"/>
      <c r="Z6" s="12" t="s">
        <v>38</v>
      </c>
      <c r="AA6" s="12"/>
      <c r="AB6" t="s">
        <v>39</v>
      </c>
      <c r="AC6" t="s">
        <v>39</v>
      </c>
      <c r="AD6" t="s">
        <v>39</v>
      </c>
      <c r="AE6" t="s">
        <v>39</v>
      </c>
      <c r="AF6" t="s">
        <v>39</v>
      </c>
      <c r="AG6" t="s">
        <v>39</v>
      </c>
    </row>
    <row r="7" spans="1:33" ht="28.5" x14ac:dyDescent="0.2">
      <c r="A7" s="13"/>
      <c r="B7" s="13"/>
      <c r="C7" s="14"/>
      <c r="D7" s="13"/>
      <c r="E7" s="17"/>
      <c r="F7" s="13"/>
      <c r="G7" s="14"/>
      <c r="H7" s="14"/>
      <c r="I7" s="14"/>
      <c r="J7" s="14"/>
      <c r="K7" s="14"/>
      <c r="L7" s="12">
        <v>0</v>
      </c>
      <c r="M7" s="12"/>
      <c r="N7" s="12">
        <v>5</v>
      </c>
      <c r="O7" s="12"/>
      <c r="P7" s="12">
        <v>30</v>
      </c>
      <c r="Q7" s="12"/>
      <c r="R7" s="12">
        <v>30</v>
      </c>
      <c r="S7" s="12"/>
      <c r="T7" s="12">
        <v>30</v>
      </c>
      <c r="U7" s="12"/>
      <c r="V7" s="12">
        <v>30</v>
      </c>
      <c r="W7" s="12"/>
      <c r="X7" s="12">
        <v>30</v>
      </c>
      <c r="Y7" s="12"/>
      <c r="Z7" s="12">
        <v>30</v>
      </c>
      <c r="AA7" s="12"/>
      <c r="AB7" s="2" t="s">
        <v>40</v>
      </c>
      <c r="AC7" s="1" t="s">
        <v>41</v>
      </c>
      <c r="AD7" s="2" t="s">
        <v>42</v>
      </c>
      <c r="AE7" s="1" t="s">
        <v>43</v>
      </c>
      <c r="AF7" s="1" t="s">
        <v>44</v>
      </c>
    </row>
    <row r="8" spans="1:33" ht="33" customHeight="1" x14ac:dyDescent="0.2">
      <c r="A8" s="3" t="s">
        <v>45</v>
      </c>
      <c r="B8" s="4" t="s">
        <v>46</v>
      </c>
      <c r="C8" s="5" t="s">
        <v>47</v>
      </c>
      <c r="D8" s="5" t="s">
        <v>48</v>
      </c>
      <c r="E8" s="5">
        <v>110</v>
      </c>
      <c r="F8" s="4" t="s">
        <v>49</v>
      </c>
      <c r="G8" s="5" t="s">
        <v>50</v>
      </c>
      <c r="H8" s="5" t="s">
        <v>38</v>
      </c>
      <c r="I8" s="5" t="s">
        <v>38</v>
      </c>
      <c r="J8" s="5" t="s">
        <v>39</v>
      </c>
      <c r="K8" s="5" t="s">
        <v>39</v>
      </c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6" t="s">
        <v>51</v>
      </c>
      <c r="AA8" s="7"/>
      <c r="AB8" s="3">
        <f>($L8*$L$7)+($N8*$N$7)+(COUNTA(Z8)*Z$7)+(COUNTA(X8)*X$7)+(COUNTA(V8)*V$7)+(COUNTA(T8)*T$7)+(COUNTA(R8)*R$7)+(COUNTA(P8)*P$7)</f>
        <v>30</v>
      </c>
      <c r="AC8" s="7">
        <f>IF($B8&lt;&gt;$B7,SUMIF($B$8:$B$32,$B8,AB$8:AB$32),0)</f>
        <v>30</v>
      </c>
      <c r="AD8" s="3">
        <f>$M8+$O8+AA8+Y8+W8+U8+S8+Q8</f>
        <v>0</v>
      </c>
      <c r="AE8" s="7">
        <f>IF($B8&lt;&gt;$B7,SUMIF($B$8:$B$32,$B8,AD$8:AD$32),0)</f>
        <v>0</v>
      </c>
      <c r="AF8" s="7">
        <f>SUM(AC8-AE8)</f>
        <v>30</v>
      </c>
    </row>
    <row r="9" spans="1:33" ht="33" customHeight="1" x14ac:dyDescent="0.2">
      <c r="A9" s="3" t="s">
        <v>52</v>
      </c>
      <c r="B9" s="4" t="s">
        <v>53</v>
      </c>
      <c r="C9" s="5" t="s">
        <v>54</v>
      </c>
      <c r="D9" s="5" t="s">
        <v>55</v>
      </c>
      <c r="E9" s="5">
        <v>108</v>
      </c>
      <c r="F9" s="4" t="s">
        <v>56</v>
      </c>
      <c r="G9" s="5" t="s">
        <v>57</v>
      </c>
      <c r="H9" s="5" t="s">
        <v>38</v>
      </c>
      <c r="I9" s="5" t="s">
        <v>38</v>
      </c>
      <c r="J9" s="5" t="s">
        <v>39</v>
      </c>
      <c r="K9" s="5" t="s">
        <v>39</v>
      </c>
      <c r="L9" s="6"/>
      <c r="M9" s="7"/>
      <c r="N9" s="6"/>
      <c r="O9" s="7"/>
      <c r="P9" s="6"/>
      <c r="Q9" s="7"/>
      <c r="R9" s="6"/>
      <c r="S9" s="7"/>
      <c r="T9" s="6"/>
      <c r="U9" s="7"/>
      <c r="V9" s="6" t="s">
        <v>51</v>
      </c>
      <c r="W9" s="7"/>
      <c r="X9" s="6"/>
      <c r="Y9" s="7"/>
      <c r="Z9" s="6"/>
      <c r="AA9" s="7"/>
      <c r="AB9" s="3">
        <f>($L9*$L$7)+($N9*$N$7)+(COUNTA(Z9)*Z$7)+(COUNTA(X9)*X$7)+(COUNTA(V9)*V$7)+(COUNTA(T9)*T$7)+(COUNTA(R9)*R$7)+(COUNTA(P9)*P$7)</f>
        <v>30</v>
      </c>
      <c r="AC9" s="7">
        <f>IF($B9&lt;&gt;$B8,SUMIF($B$8:$B$32,$B9,AB$8:AB$32),0)</f>
        <v>60</v>
      </c>
      <c r="AD9" s="3">
        <f>$M9+$O9+AA9+Y9+W9+U9+S9+Q9</f>
        <v>0</v>
      </c>
      <c r="AE9" s="7">
        <f>IF($B9&lt;&gt;$B8,SUMIF($B$8:$B$32,$B9,AD$8:AD$32),0)</f>
        <v>0</v>
      </c>
      <c r="AF9" s="7">
        <f>SUM(AC9-AE9)</f>
        <v>60</v>
      </c>
    </row>
    <row r="10" spans="1:33" ht="33" customHeight="1" x14ac:dyDescent="0.2">
      <c r="A10" s="3" t="s">
        <v>58</v>
      </c>
      <c r="B10" s="4" t="s">
        <v>53</v>
      </c>
      <c r="C10" s="5" t="s">
        <v>54</v>
      </c>
      <c r="D10" s="5" t="s">
        <v>59</v>
      </c>
      <c r="E10" s="5">
        <v>119</v>
      </c>
      <c r="F10" s="4" t="s">
        <v>60</v>
      </c>
      <c r="G10" s="5" t="s">
        <v>57</v>
      </c>
      <c r="H10" s="5" t="s">
        <v>38</v>
      </c>
      <c r="I10" s="5" t="s">
        <v>38</v>
      </c>
      <c r="J10" s="5" t="s">
        <v>39</v>
      </c>
      <c r="K10" s="5" t="s">
        <v>39</v>
      </c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/>
      <c r="X10" s="6" t="s">
        <v>51</v>
      </c>
      <c r="Y10" s="7"/>
      <c r="Z10" s="6"/>
      <c r="AA10" s="7"/>
      <c r="AB10" s="3">
        <f>($L10*$L$7)+($N10*$N$7)+(COUNTA(Z10)*Z$7)+(COUNTA(X10)*X$7)+(COUNTA(V10)*V$7)+(COUNTA(T10)*T$7)+(COUNTA(R10)*R$7)+(COUNTA(P10)*P$7)</f>
        <v>30</v>
      </c>
      <c r="AC10" s="7">
        <f>IF($B10&lt;&gt;$B9,SUMIF($B$8:$B$32,$B10,AB$8:AB$32),0)</f>
        <v>0</v>
      </c>
      <c r="AD10" s="3">
        <f>$M10+$O10+AA10+Y10+W10+U10+S10+Q10</f>
        <v>0</v>
      </c>
      <c r="AE10" s="7">
        <f>IF($B10&lt;&gt;$B9,SUMIF($B$8:$B$32,$B10,AD$8:AD$32),0)</f>
        <v>0</v>
      </c>
      <c r="AF10" s="7">
        <f>SUM(AC10-AE10)</f>
        <v>0</v>
      </c>
    </row>
    <row r="11" spans="1:33" ht="33" customHeight="1" x14ac:dyDescent="0.2">
      <c r="A11" s="3" t="s">
        <v>61</v>
      </c>
      <c r="B11" s="4" t="s">
        <v>62</v>
      </c>
      <c r="C11" s="5" t="s">
        <v>54</v>
      </c>
      <c r="D11" s="5" t="s">
        <v>63</v>
      </c>
      <c r="E11" s="5">
        <v>112</v>
      </c>
      <c r="F11" s="4" t="s">
        <v>64</v>
      </c>
      <c r="G11" s="5" t="s">
        <v>57</v>
      </c>
      <c r="H11" s="5" t="s">
        <v>38</v>
      </c>
      <c r="I11" s="5" t="s">
        <v>38</v>
      </c>
      <c r="J11" s="5" t="s">
        <v>65</v>
      </c>
      <c r="K11" s="5" t="s">
        <v>39</v>
      </c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6" t="s">
        <v>51</v>
      </c>
      <c r="AA11" s="7"/>
      <c r="AB11" s="3">
        <f>($L11*$L$7)+($N11*$N$7)+(COUNTA(Z11)*Z$7)+(COUNTA(X11)*X$7)+(COUNTA(V11)*V$7)+(COUNTA(T11)*T$7)+(COUNTA(R11)*R$7)+(COUNTA(P11)*P$7)</f>
        <v>30</v>
      </c>
      <c r="AC11" s="7">
        <f>IF($B11&lt;&gt;$B10,SUMIF($B$8:$B$32,$B11,AB$8:AB$32),0)</f>
        <v>30</v>
      </c>
      <c r="AD11" s="3">
        <f>$M11+$O11+AA11+Y11+W11+U11+S11+Q11</f>
        <v>0</v>
      </c>
      <c r="AE11" s="7">
        <f>IF($B11&lt;&gt;$B10,SUMIF($B$8:$B$32,$B11,AD$8:AD$32),0)</f>
        <v>0</v>
      </c>
      <c r="AF11" s="7">
        <f>SUM(AC11-AE11)</f>
        <v>30</v>
      </c>
    </row>
    <row r="12" spans="1:33" ht="33" customHeight="1" x14ac:dyDescent="0.2">
      <c r="A12" s="3" t="s">
        <v>66</v>
      </c>
      <c r="B12" s="4" t="s">
        <v>67</v>
      </c>
      <c r="C12" s="5" t="s">
        <v>68</v>
      </c>
      <c r="D12" s="5" t="s">
        <v>69</v>
      </c>
      <c r="E12" s="5">
        <v>118</v>
      </c>
      <c r="F12" s="4" t="s">
        <v>70</v>
      </c>
      <c r="G12" s="5" t="s">
        <v>71</v>
      </c>
      <c r="H12" s="5" t="s">
        <v>38</v>
      </c>
      <c r="I12" s="5" t="s">
        <v>38</v>
      </c>
      <c r="J12" s="5" t="s">
        <v>39</v>
      </c>
      <c r="K12" s="5" t="s">
        <v>39</v>
      </c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6" t="s">
        <v>51</v>
      </c>
      <c r="AA12" s="7"/>
      <c r="AB12" s="3">
        <f>($L12*$L$7)+($N12*$N$7)+(COUNTA(Z12)*Z$7)+(COUNTA(X12)*X$7)+(COUNTA(V12)*V$7)+(COUNTA(T12)*T$7)+(COUNTA(R12)*R$7)+(COUNTA(P12)*P$7)</f>
        <v>30</v>
      </c>
      <c r="AC12" s="7">
        <f>IF($B12&lt;&gt;$B11,SUMIF($B$8:$B$32,$B12,AB$8:AB$32),0)</f>
        <v>30</v>
      </c>
      <c r="AD12" s="3">
        <f>$M12+$O12+AA12+Y12+W12+U12+S12+Q12</f>
        <v>0</v>
      </c>
      <c r="AE12" s="7">
        <f>IF($B12&lt;&gt;$B11,SUMIF($B$8:$B$32,$B12,AD$8:AD$32),0)</f>
        <v>0</v>
      </c>
      <c r="AF12" s="7">
        <f>SUM(AC12-AE12)</f>
        <v>30</v>
      </c>
    </row>
    <row r="13" spans="1:33" ht="33" customHeight="1" x14ac:dyDescent="0.2">
      <c r="A13" s="3" t="s">
        <v>72</v>
      </c>
      <c r="B13" s="4" t="s">
        <v>73</v>
      </c>
      <c r="C13" s="5" t="s">
        <v>74</v>
      </c>
      <c r="D13" s="5" t="s">
        <v>75</v>
      </c>
      <c r="E13" s="5">
        <v>117</v>
      </c>
      <c r="F13" s="4" t="s">
        <v>76</v>
      </c>
      <c r="G13" s="5" t="s">
        <v>77</v>
      </c>
      <c r="H13" s="5" t="s">
        <v>38</v>
      </c>
      <c r="I13" s="5" t="s">
        <v>38</v>
      </c>
      <c r="J13" s="5" t="s">
        <v>39</v>
      </c>
      <c r="K13" s="5" t="s">
        <v>39</v>
      </c>
      <c r="L13" s="6"/>
      <c r="M13" s="7"/>
      <c r="N13" s="6"/>
      <c r="O13" s="7"/>
      <c r="P13" s="6" t="s">
        <v>51</v>
      </c>
      <c r="Q13" s="7"/>
      <c r="R13" s="6"/>
      <c r="S13" s="7"/>
      <c r="T13" s="6"/>
      <c r="U13" s="7"/>
      <c r="V13" s="6"/>
      <c r="W13" s="7"/>
      <c r="X13" s="6"/>
      <c r="Y13" s="7"/>
      <c r="Z13" s="6"/>
      <c r="AA13" s="7"/>
      <c r="AB13" s="3">
        <f>($L13*$L$7)+($N13*$N$7)+(COUNTA(Z13)*Z$7)+(COUNTA(X13)*X$7)+(COUNTA(V13)*V$7)+(COUNTA(T13)*T$7)+(COUNTA(R13)*R$7)+(COUNTA(P13)*P$7)</f>
        <v>30</v>
      </c>
      <c r="AC13" s="7">
        <f>IF($B13&lt;&gt;$B12,SUMIF($B$8:$B$32,$B13,AB$8:AB$32),0)</f>
        <v>30</v>
      </c>
      <c r="AD13" s="3">
        <f>$M13+$O13+AA13+Y13+W13+U13+S13+Q13</f>
        <v>0</v>
      </c>
      <c r="AE13" s="7">
        <f>IF($B13&lt;&gt;$B12,SUMIF($B$8:$B$32,$B13,AD$8:AD$32),0)</f>
        <v>0</v>
      </c>
      <c r="AF13" s="7">
        <f>SUM(AC13-AE13)</f>
        <v>30</v>
      </c>
    </row>
    <row r="14" spans="1:33" ht="33" customHeight="1" x14ac:dyDescent="0.2">
      <c r="A14" s="3" t="s">
        <v>78</v>
      </c>
      <c r="B14" s="4" t="s">
        <v>79</v>
      </c>
      <c r="C14" s="5" t="s">
        <v>80</v>
      </c>
      <c r="D14" s="5" t="s">
        <v>81</v>
      </c>
      <c r="E14" s="5">
        <v>102</v>
      </c>
      <c r="F14" s="4" t="s">
        <v>82</v>
      </c>
      <c r="G14" s="5" t="s">
        <v>71</v>
      </c>
      <c r="H14" s="5" t="s">
        <v>38</v>
      </c>
      <c r="I14" s="5" t="s">
        <v>38</v>
      </c>
      <c r="J14" s="5" t="s">
        <v>39</v>
      </c>
      <c r="K14" s="5" t="s">
        <v>39</v>
      </c>
      <c r="L14" s="6"/>
      <c r="M14" s="7"/>
      <c r="N14" s="6"/>
      <c r="O14" s="7"/>
      <c r="P14" s="6"/>
      <c r="Q14" s="7"/>
      <c r="R14" s="6"/>
      <c r="S14" s="7"/>
      <c r="T14" s="6" t="s">
        <v>51</v>
      </c>
      <c r="U14" s="7"/>
      <c r="V14" s="6"/>
      <c r="W14" s="7"/>
      <c r="X14" s="6"/>
      <c r="Y14" s="7"/>
      <c r="Z14" s="6"/>
      <c r="AA14" s="7"/>
      <c r="AB14" s="3">
        <f>($L14*$L$7)+($N14*$N$7)+(COUNTA(Z14)*Z$7)+(COUNTA(X14)*X$7)+(COUNTA(V14)*V$7)+(COUNTA(T14)*T$7)+(COUNTA(R14)*R$7)+(COUNTA(P14)*P$7)</f>
        <v>30</v>
      </c>
      <c r="AC14" s="7">
        <f>IF($B14&lt;&gt;$B13,SUMIF($B$8:$B$32,$B14,AB$8:AB$32),0)</f>
        <v>30</v>
      </c>
      <c r="AD14" s="3">
        <f>$M14+$O14+AA14+Y14+W14+U14+S14+Q14</f>
        <v>0</v>
      </c>
      <c r="AE14" s="7">
        <f>IF($B14&lt;&gt;$B13,SUMIF($B$8:$B$32,$B14,AD$8:AD$32),0)</f>
        <v>0</v>
      </c>
      <c r="AF14" s="7">
        <f>SUM(AC14-AE14)</f>
        <v>30</v>
      </c>
    </row>
    <row r="15" spans="1:33" ht="33" customHeight="1" x14ac:dyDescent="0.2">
      <c r="A15" s="3" t="s">
        <v>83</v>
      </c>
      <c r="B15" s="4" t="s">
        <v>84</v>
      </c>
      <c r="C15" s="5" t="s">
        <v>85</v>
      </c>
      <c r="D15" s="5" t="s">
        <v>86</v>
      </c>
      <c r="E15" s="5">
        <v>106</v>
      </c>
      <c r="F15" s="4" t="s">
        <v>87</v>
      </c>
      <c r="G15" s="5" t="s">
        <v>77</v>
      </c>
      <c r="H15" s="5" t="s">
        <v>38</v>
      </c>
      <c r="I15" s="5" t="s">
        <v>38</v>
      </c>
      <c r="J15" s="5" t="s">
        <v>65</v>
      </c>
      <c r="K15" s="5" t="s">
        <v>39</v>
      </c>
      <c r="L15" s="6"/>
      <c r="M15" s="7"/>
      <c r="N15" s="6"/>
      <c r="O15" s="7"/>
      <c r="P15" s="6"/>
      <c r="Q15" s="7"/>
      <c r="R15" s="6" t="s">
        <v>51</v>
      </c>
      <c r="S15" s="7"/>
      <c r="T15" s="6"/>
      <c r="U15" s="7"/>
      <c r="V15" s="6"/>
      <c r="W15" s="7"/>
      <c r="X15" s="6"/>
      <c r="Y15" s="7"/>
      <c r="Z15" s="6"/>
      <c r="AA15" s="7"/>
      <c r="AB15" s="3">
        <f>($L15*$L$7)+($N15*$N$7)+(COUNTA(Z15)*Z$7)+(COUNTA(X15)*X$7)+(COUNTA(V15)*V$7)+(COUNTA(T15)*T$7)+(COUNTA(R15)*R$7)+(COUNTA(P15)*P$7)</f>
        <v>30</v>
      </c>
      <c r="AC15" s="7">
        <f>IF($B15&lt;&gt;$B14,SUMIF($B$8:$B$32,$B15,AB$8:AB$32),0)</f>
        <v>60</v>
      </c>
      <c r="AD15" s="3">
        <f>$M15+$O15+AA15+Y15+W15+U15+S15+Q15</f>
        <v>0</v>
      </c>
      <c r="AE15" s="7">
        <f>IF($B15&lt;&gt;$B14,SUMIF($B$8:$B$32,$B15,AD$8:AD$32),0)</f>
        <v>0</v>
      </c>
      <c r="AF15" s="7">
        <f>SUM(AC15-AE15)</f>
        <v>60</v>
      </c>
    </row>
    <row r="16" spans="1:33" ht="33" customHeight="1" x14ac:dyDescent="0.2">
      <c r="A16" s="3" t="s">
        <v>88</v>
      </c>
      <c r="B16" s="4" t="s">
        <v>84</v>
      </c>
      <c r="C16" s="5" t="s">
        <v>85</v>
      </c>
      <c r="D16" s="5" t="s">
        <v>89</v>
      </c>
      <c r="E16" s="5">
        <v>104</v>
      </c>
      <c r="F16" s="4" t="s">
        <v>90</v>
      </c>
      <c r="G16" s="5" t="s">
        <v>77</v>
      </c>
      <c r="H16" s="5" t="s">
        <v>38</v>
      </c>
      <c r="I16" s="5" t="s">
        <v>38</v>
      </c>
      <c r="J16" s="5" t="s">
        <v>39</v>
      </c>
      <c r="K16" s="5" t="s">
        <v>39</v>
      </c>
      <c r="L16" s="6"/>
      <c r="M16" s="7"/>
      <c r="N16" s="6"/>
      <c r="O16" s="7"/>
      <c r="P16" s="6"/>
      <c r="Q16" s="7"/>
      <c r="R16" s="6"/>
      <c r="S16" s="7"/>
      <c r="T16" s="6" t="s">
        <v>51</v>
      </c>
      <c r="U16" s="7"/>
      <c r="V16" s="6"/>
      <c r="W16" s="7"/>
      <c r="X16" s="6"/>
      <c r="Y16" s="7"/>
      <c r="Z16" s="6"/>
      <c r="AA16" s="7"/>
      <c r="AB16" s="3">
        <f>($L16*$L$7)+($N16*$N$7)+(COUNTA(Z16)*Z$7)+(COUNTA(X16)*X$7)+(COUNTA(V16)*V$7)+(COUNTA(T16)*T$7)+(COUNTA(R16)*R$7)+(COUNTA(P16)*P$7)</f>
        <v>30</v>
      </c>
      <c r="AC16" s="7">
        <f>IF($B16&lt;&gt;$B15,SUMIF($B$8:$B$32,$B16,AB$8:AB$32),0)</f>
        <v>0</v>
      </c>
      <c r="AD16" s="3">
        <f>$M16+$O16+AA16+Y16+W16+U16+S16+Q16</f>
        <v>0</v>
      </c>
      <c r="AE16" s="7">
        <f>IF($B16&lt;&gt;$B15,SUMIF($B$8:$B$32,$B16,AD$8:AD$32),0)</f>
        <v>0</v>
      </c>
      <c r="AF16" s="7">
        <f>SUM(AC16-AE16)</f>
        <v>0</v>
      </c>
    </row>
    <row r="17" spans="1:32" ht="33" customHeight="1" x14ac:dyDescent="0.2">
      <c r="A17" s="3" t="s">
        <v>91</v>
      </c>
      <c r="B17" s="4" t="s">
        <v>92</v>
      </c>
      <c r="C17" s="5" t="s">
        <v>93</v>
      </c>
      <c r="D17" s="5" t="s">
        <v>94</v>
      </c>
      <c r="E17" s="5">
        <v>101</v>
      </c>
      <c r="F17" s="4" t="s">
        <v>95</v>
      </c>
      <c r="G17" s="5" t="s">
        <v>57</v>
      </c>
      <c r="H17" s="5" t="s">
        <v>38</v>
      </c>
      <c r="I17" s="5" t="s">
        <v>38</v>
      </c>
      <c r="J17" s="5" t="s">
        <v>39</v>
      </c>
      <c r="K17" s="5" t="s">
        <v>39</v>
      </c>
      <c r="L17" s="6"/>
      <c r="M17" s="7"/>
      <c r="N17" s="6"/>
      <c r="O17" s="7"/>
      <c r="P17" s="6"/>
      <c r="Q17" s="7"/>
      <c r="R17" s="6" t="s">
        <v>51</v>
      </c>
      <c r="S17" s="7"/>
      <c r="T17" s="6"/>
      <c r="U17" s="7"/>
      <c r="V17" s="6"/>
      <c r="W17" s="7"/>
      <c r="X17" s="6"/>
      <c r="Y17" s="7"/>
      <c r="Z17" s="6"/>
      <c r="AA17" s="7"/>
      <c r="AB17" s="3">
        <f>($L17*$L$7)+($N17*$N$7)+(COUNTA(Z17)*Z$7)+(COUNTA(X17)*X$7)+(COUNTA(V17)*V$7)+(COUNTA(T17)*T$7)+(COUNTA(R17)*R$7)+(COUNTA(P17)*P$7)</f>
        <v>30</v>
      </c>
      <c r="AC17" s="7">
        <f>IF($B17&lt;&gt;$B16,SUMIF($B$8:$B$32,$B17,AB$8:AB$32),0)</f>
        <v>30</v>
      </c>
      <c r="AD17" s="3">
        <f>$M17+$O17+AA17+Y17+W17+U17+S17+Q17</f>
        <v>0</v>
      </c>
      <c r="AE17" s="7">
        <f>IF($B17&lt;&gt;$B16,SUMIF($B$8:$B$32,$B17,AD$8:AD$32),0)</f>
        <v>0</v>
      </c>
      <c r="AF17" s="7">
        <f>SUM(AC17-AE17)</f>
        <v>30</v>
      </c>
    </row>
    <row r="18" spans="1:32" ht="33" customHeight="1" x14ac:dyDescent="0.2">
      <c r="A18" s="3" t="s">
        <v>96</v>
      </c>
      <c r="B18" s="4" t="s">
        <v>97</v>
      </c>
      <c r="C18" s="5" t="s">
        <v>98</v>
      </c>
      <c r="D18" s="5" t="s">
        <v>99</v>
      </c>
      <c r="E18" s="5">
        <v>115</v>
      </c>
      <c r="F18" s="4" t="s">
        <v>100</v>
      </c>
      <c r="G18" s="5" t="s">
        <v>77</v>
      </c>
      <c r="H18" s="5" t="s">
        <v>38</v>
      </c>
      <c r="I18" s="5" t="s">
        <v>38</v>
      </c>
      <c r="J18" s="5" t="s">
        <v>101</v>
      </c>
      <c r="K18" s="5" t="s">
        <v>39</v>
      </c>
      <c r="L18" s="6"/>
      <c r="M18" s="7"/>
      <c r="N18" s="6"/>
      <c r="O18" s="7"/>
      <c r="P18" s="6" t="s">
        <v>51</v>
      </c>
      <c r="Q18" s="7"/>
      <c r="R18" s="6"/>
      <c r="S18" s="7"/>
      <c r="T18" s="6"/>
      <c r="U18" s="7"/>
      <c r="V18" s="6"/>
      <c r="W18" s="7"/>
      <c r="X18" s="6"/>
      <c r="Y18" s="7"/>
      <c r="Z18" s="6"/>
      <c r="AA18" s="7"/>
      <c r="AB18" s="3">
        <f>($L18*$L$7)+($N18*$N$7)+(COUNTA(Z18)*Z$7)+(COUNTA(X18)*X$7)+(COUNTA(V18)*V$7)+(COUNTA(T18)*T$7)+(COUNTA(R18)*R$7)+(COUNTA(P18)*P$7)</f>
        <v>30</v>
      </c>
      <c r="AC18" s="7">
        <f>IF($B18&lt;&gt;$B17,SUMIF($B$8:$B$32,$B18,AB$8:AB$32),0)</f>
        <v>30</v>
      </c>
      <c r="AD18" s="3">
        <f>$M18+$O18+AA18+Y18+W18+U18+S18+Q18</f>
        <v>0</v>
      </c>
      <c r="AE18" s="7">
        <f>IF($B18&lt;&gt;$B17,SUMIF($B$8:$B$32,$B18,AD$8:AD$32),0)</f>
        <v>0</v>
      </c>
      <c r="AF18" s="7">
        <f>SUM(AC18-AE18)</f>
        <v>30</v>
      </c>
    </row>
    <row r="19" spans="1:32" ht="33" customHeight="1" x14ac:dyDescent="0.2">
      <c r="A19" s="3" t="s">
        <v>102</v>
      </c>
      <c r="B19" s="4" t="s">
        <v>103</v>
      </c>
      <c r="C19" s="5" t="s">
        <v>104</v>
      </c>
      <c r="D19" s="5" t="s">
        <v>105</v>
      </c>
      <c r="E19" s="5">
        <v>114</v>
      </c>
      <c r="F19" s="4" t="s">
        <v>106</v>
      </c>
      <c r="G19" s="5" t="s">
        <v>71</v>
      </c>
      <c r="H19" s="5" t="s">
        <v>38</v>
      </c>
      <c r="I19" s="5" t="s">
        <v>38</v>
      </c>
      <c r="J19" s="5" t="s">
        <v>39</v>
      </c>
      <c r="K19" s="5" t="s">
        <v>39</v>
      </c>
      <c r="L19" s="6"/>
      <c r="M19" s="7"/>
      <c r="N19" s="6"/>
      <c r="O19" s="7"/>
      <c r="P19" s="6"/>
      <c r="Q19" s="7"/>
      <c r="R19" s="6" t="s">
        <v>51</v>
      </c>
      <c r="S19" s="7"/>
      <c r="T19" s="6"/>
      <c r="U19" s="7"/>
      <c r="V19" s="6"/>
      <c r="W19" s="7"/>
      <c r="X19" s="6"/>
      <c r="Y19" s="7"/>
      <c r="Z19" s="6" t="s">
        <v>51</v>
      </c>
      <c r="AA19" s="7"/>
      <c r="AB19" s="3">
        <f>($L19*$L$7)+($N19*$N$7)+(COUNTA(Z19)*Z$7)+(COUNTA(X19)*X$7)+(COUNTA(V19)*V$7)+(COUNTA(T19)*T$7)+(COUNTA(R19)*R$7)+(COUNTA(P19)*P$7)</f>
        <v>60</v>
      </c>
      <c r="AC19" s="7">
        <f>IF($B19&lt;&gt;$B18,SUMIF($B$8:$B$32,$B19,AB$8:AB$32),0)</f>
        <v>60</v>
      </c>
      <c r="AD19" s="3">
        <f>$M19+$O19+AA19+Y19+W19+U19+S19+Q19</f>
        <v>0</v>
      </c>
      <c r="AE19" s="7">
        <f>IF($B19&lt;&gt;$B18,SUMIF($B$8:$B$32,$B19,AD$8:AD$32),0)</f>
        <v>0</v>
      </c>
      <c r="AF19" s="7">
        <f>SUM(AC19-AE19)</f>
        <v>60</v>
      </c>
    </row>
    <row r="20" spans="1:32" ht="33" customHeight="1" x14ac:dyDescent="0.2">
      <c r="A20" s="3" t="s">
        <v>107</v>
      </c>
      <c r="B20" s="4" t="s">
        <v>108</v>
      </c>
      <c r="C20" s="5" t="s">
        <v>109</v>
      </c>
      <c r="D20" s="5" t="s">
        <v>110</v>
      </c>
      <c r="E20" s="5">
        <v>123</v>
      </c>
      <c r="F20" s="4" t="s">
        <v>111</v>
      </c>
      <c r="G20" s="5" t="s">
        <v>77</v>
      </c>
      <c r="H20" s="5" t="s">
        <v>38</v>
      </c>
      <c r="I20" s="5" t="s">
        <v>38</v>
      </c>
      <c r="J20" s="5" t="s">
        <v>65</v>
      </c>
      <c r="K20" s="5" t="s">
        <v>39</v>
      </c>
      <c r="L20" s="6"/>
      <c r="M20" s="7"/>
      <c r="N20" s="6"/>
      <c r="O20" s="7"/>
      <c r="P20" s="6" t="s">
        <v>51</v>
      </c>
      <c r="Q20" s="7"/>
      <c r="R20" s="6"/>
      <c r="S20" s="7"/>
      <c r="T20" s="6"/>
      <c r="U20" s="7"/>
      <c r="V20" s="6"/>
      <c r="W20" s="7"/>
      <c r="X20" s="6"/>
      <c r="Y20" s="7"/>
      <c r="Z20" s="6"/>
      <c r="AA20" s="7"/>
      <c r="AB20" s="3">
        <f>($L20*$L$7)+($N20*$N$7)+(COUNTA(Z20)*Z$7)+(COUNTA(X20)*X$7)+(COUNTA(V20)*V$7)+(COUNTA(T20)*T$7)+(COUNTA(R20)*R$7)+(COUNTA(P20)*P$7)</f>
        <v>30</v>
      </c>
      <c r="AC20" s="7">
        <f>IF($B20&lt;&gt;$B19,SUMIF($B$8:$B$32,$B20,AB$8:AB$32),0)</f>
        <v>30</v>
      </c>
      <c r="AD20" s="3">
        <f>$M20+$O20+AA20+Y20+W20+U20+S20+Q20</f>
        <v>0</v>
      </c>
      <c r="AE20" s="7">
        <f>IF($B20&lt;&gt;$B19,SUMIF($B$8:$B$32,$B20,AD$8:AD$32),0)</f>
        <v>0</v>
      </c>
      <c r="AF20" s="7">
        <f>SUM(AC20-AE20)</f>
        <v>30</v>
      </c>
    </row>
    <row r="21" spans="1:32" ht="33" customHeight="1" x14ac:dyDescent="0.2">
      <c r="A21" s="3" t="s">
        <v>112</v>
      </c>
      <c r="B21" s="4" t="s">
        <v>113</v>
      </c>
      <c r="C21" s="5" t="s">
        <v>114</v>
      </c>
      <c r="D21" s="5" t="s">
        <v>115</v>
      </c>
      <c r="E21" s="5">
        <v>116</v>
      </c>
      <c r="F21" s="4" t="s">
        <v>116</v>
      </c>
      <c r="G21" s="5" t="s">
        <v>57</v>
      </c>
      <c r="H21" s="5" t="s">
        <v>117</v>
      </c>
      <c r="I21" s="5" t="s">
        <v>117</v>
      </c>
      <c r="J21" s="5" t="s">
        <v>39</v>
      </c>
      <c r="K21" s="5" t="s">
        <v>39</v>
      </c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6" t="s">
        <v>51</v>
      </c>
      <c r="AA21" s="7"/>
      <c r="AB21" s="3">
        <f>($L21*$L$7)+($N21*$N$7)+(COUNTA(Z21)*Z$7)+(COUNTA(X21)*X$7)+(COUNTA(V21)*V$7)+(COUNTA(T21)*T$7)+(COUNTA(R21)*R$7)+(COUNTA(P21)*P$7)</f>
        <v>30</v>
      </c>
      <c r="AC21" s="7">
        <f>IF($B21&lt;&gt;$B20,SUMIF($B$8:$B$32,$B21,AB$8:AB$32),0)</f>
        <v>30</v>
      </c>
      <c r="AD21" s="3">
        <f>$M21+$O21+AA21+Y21+W21+U21+S21+Q21</f>
        <v>0</v>
      </c>
      <c r="AE21" s="7">
        <f>IF($B21&lt;&gt;$B20,SUMIF($B$8:$B$32,$B21,AD$8:AD$32),0)</f>
        <v>0</v>
      </c>
      <c r="AF21" s="7">
        <f>SUM(AC21-AE21)</f>
        <v>30</v>
      </c>
    </row>
    <row r="22" spans="1:32" ht="33" customHeight="1" x14ac:dyDescent="0.2">
      <c r="A22" s="3" t="s">
        <v>118</v>
      </c>
      <c r="B22" s="4" t="s">
        <v>119</v>
      </c>
      <c r="C22" s="5" t="s">
        <v>120</v>
      </c>
      <c r="D22" s="5" t="s">
        <v>121</v>
      </c>
      <c r="E22" s="5">
        <v>124</v>
      </c>
      <c r="F22" s="4" t="s">
        <v>122</v>
      </c>
      <c r="G22" s="5" t="s">
        <v>50</v>
      </c>
      <c r="H22" s="5" t="s">
        <v>38</v>
      </c>
      <c r="I22" s="5" t="s">
        <v>38</v>
      </c>
      <c r="J22" s="5" t="s">
        <v>39</v>
      </c>
      <c r="K22" s="5" t="s">
        <v>39</v>
      </c>
      <c r="L22" s="6"/>
      <c r="M22" s="7"/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6" t="s">
        <v>51</v>
      </c>
      <c r="AA22" s="7"/>
      <c r="AB22" s="3">
        <f>($L22*$L$7)+($N22*$N$7)+(COUNTA(Z22)*Z$7)+(COUNTA(X22)*X$7)+(COUNTA(V22)*V$7)+(COUNTA(T22)*T$7)+(COUNTA(R22)*R$7)+(COUNTA(P22)*P$7)</f>
        <v>30</v>
      </c>
      <c r="AC22" s="7">
        <f>IF($B22&lt;&gt;$B21,SUMIF($B$8:$B$32,$B22,AB$8:AB$32),0)</f>
        <v>30</v>
      </c>
      <c r="AD22" s="3">
        <f>$M22+$O22+AA22+Y22+W22+U22+S22+Q22</f>
        <v>0</v>
      </c>
      <c r="AE22" s="7">
        <f>IF($B22&lt;&gt;$B21,SUMIF($B$8:$B$32,$B22,AD$8:AD$32),0)</f>
        <v>0</v>
      </c>
      <c r="AF22" s="7">
        <f>SUM(AC22-AE22)</f>
        <v>30</v>
      </c>
    </row>
    <row r="23" spans="1:32" ht="33" customHeight="1" x14ac:dyDescent="0.2">
      <c r="A23" s="3" t="s">
        <v>123</v>
      </c>
      <c r="B23" s="4" t="s">
        <v>124</v>
      </c>
      <c r="C23" s="5" t="s">
        <v>125</v>
      </c>
      <c r="D23" s="5" t="s">
        <v>126</v>
      </c>
      <c r="E23" s="5">
        <v>111</v>
      </c>
      <c r="F23" s="4" t="s">
        <v>127</v>
      </c>
      <c r="G23" s="5" t="s">
        <v>77</v>
      </c>
      <c r="H23" s="5" t="s">
        <v>38</v>
      </c>
      <c r="I23" s="5" t="s">
        <v>38</v>
      </c>
      <c r="J23" s="5" t="s">
        <v>101</v>
      </c>
      <c r="K23" s="5" t="s">
        <v>39</v>
      </c>
      <c r="L23" s="6"/>
      <c r="M23" s="7"/>
      <c r="N23" s="6"/>
      <c r="O23" s="7"/>
      <c r="P23" s="6" t="s">
        <v>51</v>
      </c>
      <c r="Q23" s="7"/>
      <c r="R23" s="6"/>
      <c r="S23" s="7"/>
      <c r="T23" s="6"/>
      <c r="U23" s="7"/>
      <c r="V23" s="6"/>
      <c r="W23" s="7"/>
      <c r="X23" s="6"/>
      <c r="Y23" s="7"/>
      <c r="Z23" s="6"/>
      <c r="AA23" s="7"/>
      <c r="AB23" s="3">
        <f>($L23*$L$7)+($N23*$N$7)+(COUNTA(Z23)*Z$7)+(COUNTA(X23)*X$7)+(COUNTA(V23)*V$7)+(COUNTA(T23)*T$7)+(COUNTA(R23)*R$7)+(COUNTA(P23)*P$7)</f>
        <v>30</v>
      </c>
      <c r="AC23" s="7">
        <f>IF($B23&lt;&gt;$B22,SUMIF($B$8:$B$32,$B23,AB$8:AB$32),0)</f>
        <v>30</v>
      </c>
      <c r="AD23" s="3">
        <f>$M23+$O23+AA23+Y23+W23+U23+S23+Q23</f>
        <v>0</v>
      </c>
      <c r="AE23" s="7">
        <f>IF($B23&lt;&gt;$B22,SUMIF($B$8:$B$32,$B23,AD$8:AD$32),0)</f>
        <v>0</v>
      </c>
      <c r="AF23" s="7">
        <f>SUM(AC23-AE23)</f>
        <v>30</v>
      </c>
    </row>
    <row r="24" spans="1:32" ht="33" customHeight="1" x14ac:dyDescent="0.2">
      <c r="A24" s="3" t="s">
        <v>128</v>
      </c>
      <c r="B24" s="4" t="s">
        <v>129</v>
      </c>
      <c r="C24" s="5" t="s">
        <v>130</v>
      </c>
      <c r="D24" s="5" t="s">
        <v>131</v>
      </c>
      <c r="E24" s="5">
        <v>121</v>
      </c>
      <c r="F24" s="4" t="s">
        <v>132</v>
      </c>
      <c r="G24" s="5" t="s">
        <v>77</v>
      </c>
      <c r="H24" s="5" t="s">
        <v>38</v>
      </c>
      <c r="I24" s="5" t="s">
        <v>38</v>
      </c>
      <c r="J24" s="5" t="s">
        <v>65</v>
      </c>
      <c r="K24" s="5" t="s">
        <v>39</v>
      </c>
      <c r="L24" s="6"/>
      <c r="M24" s="7"/>
      <c r="N24" s="6"/>
      <c r="O24" s="7"/>
      <c r="P24" s="6" t="s">
        <v>51</v>
      </c>
      <c r="Q24" s="7"/>
      <c r="R24" s="6"/>
      <c r="S24" s="7"/>
      <c r="T24" s="6"/>
      <c r="U24" s="7"/>
      <c r="V24" s="6"/>
      <c r="W24" s="7"/>
      <c r="X24" s="6"/>
      <c r="Y24" s="7"/>
      <c r="Z24" s="6"/>
      <c r="AA24" s="7"/>
      <c r="AB24" s="3">
        <f>($L24*$L$7)+($N24*$N$7)+(COUNTA(Z24)*Z$7)+(COUNTA(X24)*X$7)+(COUNTA(V24)*V$7)+(COUNTA(T24)*T$7)+(COUNTA(R24)*R$7)+(COUNTA(P24)*P$7)</f>
        <v>30</v>
      </c>
      <c r="AC24" s="7">
        <f>IF($B24&lt;&gt;$B23,SUMIF($B$8:$B$32,$B24,AB$8:AB$32),0)</f>
        <v>30</v>
      </c>
      <c r="AD24" s="3">
        <f>$M24+$O24+AA24+Y24+W24+U24+S24+Q24</f>
        <v>0</v>
      </c>
      <c r="AE24" s="7">
        <f>IF($B24&lt;&gt;$B23,SUMIF($B$8:$B$32,$B24,AD$8:AD$32),0)</f>
        <v>0</v>
      </c>
      <c r="AF24" s="7">
        <f>SUM(AC24-AE24)</f>
        <v>30</v>
      </c>
    </row>
    <row r="25" spans="1:32" ht="33" customHeight="1" x14ac:dyDescent="0.2">
      <c r="A25" s="3" t="s">
        <v>133</v>
      </c>
      <c r="B25" s="4" t="s">
        <v>134</v>
      </c>
      <c r="C25" s="5" t="s">
        <v>135</v>
      </c>
      <c r="D25" s="5" t="s">
        <v>136</v>
      </c>
      <c r="E25" s="5">
        <v>120</v>
      </c>
      <c r="F25" s="4" t="s">
        <v>137</v>
      </c>
      <c r="G25" s="5" t="s">
        <v>138</v>
      </c>
      <c r="H25" s="5" t="s">
        <v>38</v>
      </c>
      <c r="I25" s="5" t="s">
        <v>38</v>
      </c>
      <c r="J25" s="5" t="s">
        <v>39</v>
      </c>
      <c r="K25" s="5" t="s">
        <v>39</v>
      </c>
      <c r="L25" s="6"/>
      <c r="M25" s="7"/>
      <c r="N25" s="6"/>
      <c r="O25" s="7"/>
      <c r="P25" s="6"/>
      <c r="Q25" s="7"/>
      <c r="R25" s="6" t="s">
        <v>51</v>
      </c>
      <c r="S25" s="7"/>
      <c r="T25" s="6"/>
      <c r="U25" s="7"/>
      <c r="V25" s="6"/>
      <c r="W25" s="7"/>
      <c r="X25" s="6"/>
      <c r="Y25" s="7"/>
      <c r="Z25" s="6"/>
      <c r="AA25" s="7"/>
      <c r="AB25" s="3">
        <f>($L25*$L$7)+($N25*$N$7)+(COUNTA(Z25)*Z$7)+(COUNTA(X25)*X$7)+(COUNTA(V25)*V$7)+(COUNTA(T25)*T$7)+(COUNTA(R25)*R$7)+(COUNTA(P25)*P$7)</f>
        <v>30</v>
      </c>
      <c r="AC25" s="7">
        <f>IF($B25&lt;&gt;$B24,SUMIF($B$8:$B$32,$B25,AB$8:AB$32),0)</f>
        <v>30</v>
      </c>
      <c r="AD25" s="3">
        <f>$M25+$O25+AA25+Y25+W25+U25+S25+Q25</f>
        <v>0</v>
      </c>
      <c r="AE25" s="7">
        <f>IF($B25&lt;&gt;$B24,SUMIF($B$8:$B$32,$B25,AD$8:AD$32),0)</f>
        <v>0</v>
      </c>
      <c r="AF25" s="7">
        <f>SUM(AC25-AE25)</f>
        <v>30</v>
      </c>
    </row>
    <row r="26" spans="1:32" ht="33" customHeight="1" x14ac:dyDescent="0.2">
      <c r="A26" s="3" t="s">
        <v>139</v>
      </c>
      <c r="B26" s="4" t="s">
        <v>140</v>
      </c>
      <c r="C26" s="5" t="s">
        <v>141</v>
      </c>
      <c r="D26" s="5" t="s">
        <v>142</v>
      </c>
      <c r="E26" s="5">
        <v>107</v>
      </c>
      <c r="F26" s="4" t="s">
        <v>143</v>
      </c>
      <c r="G26" s="5" t="s">
        <v>57</v>
      </c>
      <c r="H26" s="5" t="s">
        <v>117</v>
      </c>
      <c r="I26" s="5" t="s">
        <v>117</v>
      </c>
      <c r="J26" s="5" t="s">
        <v>39</v>
      </c>
      <c r="K26" s="5" t="s">
        <v>39</v>
      </c>
      <c r="L26" s="6"/>
      <c r="M26" s="7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  <c r="Z26" s="6" t="s">
        <v>51</v>
      </c>
      <c r="AA26" s="7"/>
      <c r="AB26" s="3">
        <f>($L26*$L$7)+($N26*$N$7)+(COUNTA(Z26)*Z$7)+(COUNTA(X26)*X$7)+(COUNTA(V26)*V$7)+(COUNTA(T26)*T$7)+(COUNTA(R26)*R$7)+(COUNTA(P26)*P$7)</f>
        <v>30</v>
      </c>
      <c r="AC26" s="7">
        <f>IF($B26&lt;&gt;$B25,SUMIF($B$8:$B$32,$B26,AB$8:AB$32),0)</f>
        <v>30</v>
      </c>
      <c r="AD26" s="3">
        <f>$M26+$O26+AA26+Y26+W26+U26+S26+Q26</f>
        <v>0</v>
      </c>
      <c r="AE26" s="7">
        <f>IF($B26&lt;&gt;$B25,SUMIF($B$8:$B$32,$B26,AD$8:AD$32),0)</f>
        <v>0</v>
      </c>
      <c r="AF26" s="7">
        <f>SUM(AC26-AE26)</f>
        <v>30</v>
      </c>
    </row>
    <row r="27" spans="1:32" ht="33" customHeight="1" x14ac:dyDescent="0.2">
      <c r="A27" s="3" t="s">
        <v>144</v>
      </c>
      <c r="B27" s="4" t="s">
        <v>145</v>
      </c>
      <c r="C27" s="5" t="s">
        <v>146</v>
      </c>
      <c r="D27" s="5" t="s">
        <v>147</v>
      </c>
      <c r="E27" s="5">
        <v>113</v>
      </c>
      <c r="F27" s="4" t="s">
        <v>148</v>
      </c>
      <c r="G27" s="5" t="s">
        <v>71</v>
      </c>
      <c r="H27" s="5" t="s">
        <v>38</v>
      </c>
      <c r="I27" s="5" t="s">
        <v>38</v>
      </c>
      <c r="J27" s="5" t="s">
        <v>39</v>
      </c>
      <c r="K27" s="5" t="s">
        <v>39</v>
      </c>
      <c r="L27" s="6"/>
      <c r="M27" s="7"/>
      <c r="N27" s="6"/>
      <c r="O27" s="7"/>
      <c r="P27" s="6"/>
      <c r="Q27" s="7"/>
      <c r="R27" s="6" t="s">
        <v>51</v>
      </c>
      <c r="S27" s="7"/>
      <c r="T27" s="6"/>
      <c r="U27" s="7"/>
      <c r="V27" s="6"/>
      <c r="W27" s="7"/>
      <c r="X27" s="6"/>
      <c r="Y27" s="7"/>
      <c r="Z27" s="6"/>
      <c r="AA27" s="7"/>
      <c r="AB27" s="3">
        <f>($L27*$L$7)+($N27*$N$7)+(COUNTA(Z27)*Z$7)+(COUNTA(X27)*X$7)+(COUNTA(V27)*V$7)+(COUNTA(T27)*T$7)+(COUNTA(R27)*R$7)+(COUNTA(P27)*P$7)</f>
        <v>30</v>
      </c>
      <c r="AC27" s="7">
        <f>IF($B27&lt;&gt;$B26,SUMIF($B$8:$B$32,$B27,AB$8:AB$32),0)</f>
        <v>30</v>
      </c>
      <c r="AD27" s="3">
        <f>$M27+$O27+AA27+Y27+W27+U27+S27+Q27</f>
        <v>0</v>
      </c>
      <c r="AE27" s="7">
        <f>IF($B27&lt;&gt;$B26,SUMIF($B$8:$B$32,$B27,AD$8:AD$32),0)</f>
        <v>0</v>
      </c>
      <c r="AF27" s="7">
        <f>SUM(AC27-AE27)</f>
        <v>30</v>
      </c>
    </row>
    <row r="28" spans="1:32" ht="33" customHeight="1" x14ac:dyDescent="0.2">
      <c r="A28" s="3" t="s">
        <v>149</v>
      </c>
      <c r="B28" s="4" t="s">
        <v>150</v>
      </c>
      <c r="C28" s="5" t="s">
        <v>151</v>
      </c>
      <c r="D28" s="5" t="s">
        <v>152</v>
      </c>
      <c r="E28" s="5">
        <v>109</v>
      </c>
      <c r="F28" s="4" t="s">
        <v>153</v>
      </c>
      <c r="G28" s="5" t="s">
        <v>57</v>
      </c>
      <c r="H28" s="5" t="s">
        <v>38</v>
      </c>
      <c r="I28" s="5" t="s">
        <v>38</v>
      </c>
      <c r="J28" s="5" t="s">
        <v>39</v>
      </c>
      <c r="K28" s="5" t="s">
        <v>39</v>
      </c>
      <c r="L28" s="6"/>
      <c r="M28" s="7"/>
      <c r="N28" s="6"/>
      <c r="O28" s="7"/>
      <c r="P28" s="6"/>
      <c r="Q28" s="7"/>
      <c r="R28" s="6" t="s">
        <v>51</v>
      </c>
      <c r="S28" s="7"/>
      <c r="T28" s="6"/>
      <c r="U28" s="7"/>
      <c r="V28" s="6"/>
      <c r="W28" s="7"/>
      <c r="X28" s="6"/>
      <c r="Y28" s="7"/>
      <c r="Z28" s="6"/>
      <c r="AA28" s="7"/>
      <c r="AB28" s="3">
        <f>($L28*$L$7)+($N28*$N$7)+(COUNTA(Z28)*Z$7)+(COUNTA(X28)*X$7)+(COUNTA(V28)*V$7)+(COUNTA(T28)*T$7)+(COUNTA(R28)*R$7)+(COUNTA(P28)*P$7)</f>
        <v>30</v>
      </c>
      <c r="AC28" s="7">
        <f>IF($B28&lt;&gt;$B27,SUMIF($B$8:$B$32,$B28,AB$8:AB$32),0)</f>
        <v>30</v>
      </c>
      <c r="AD28" s="3">
        <f>$M28+$O28+AA28+Y28+W28+U28+S28+Q28</f>
        <v>0</v>
      </c>
      <c r="AE28" s="7">
        <f>IF($B28&lt;&gt;$B27,SUMIF($B$8:$B$32,$B28,AD$8:AD$32),0)</f>
        <v>0</v>
      </c>
      <c r="AF28" s="7">
        <f>SUM(AC28-AE28)</f>
        <v>30</v>
      </c>
    </row>
    <row r="29" spans="1:32" ht="33" customHeight="1" x14ac:dyDescent="0.2">
      <c r="A29" s="3" t="s">
        <v>154</v>
      </c>
      <c r="B29" s="4" t="s">
        <v>155</v>
      </c>
      <c r="C29" s="5" t="s">
        <v>156</v>
      </c>
      <c r="D29" s="5" t="s">
        <v>157</v>
      </c>
      <c r="E29" s="5">
        <v>103</v>
      </c>
      <c r="F29" s="4" t="s">
        <v>158</v>
      </c>
      <c r="G29" s="5" t="s">
        <v>138</v>
      </c>
      <c r="H29" s="5" t="s">
        <v>38</v>
      </c>
      <c r="I29" s="5" t="s">
        <v>38</v>
      </c>
      <c r="J29" s="5" t="s">
        <v>39</v>
      </c>
      <c r="K29" s="5" t="s">
        <v>39</v>
      </c>
      <c r="L29" s="6"/>
      <c r="M29" s="7"/>
      <c r="N29" s="6"/>
      <c r="O29" s="7"/>
      <c r="P29" s="6"/>
      <c r="Q29" s="7"/>
      <c r="R29" s="6"/>
      <c r="S29" s="7"/>
      <c r="T29" s="6" t="s">
        <v>51</v>
      </c>
      <c r="U29" s="7"/>
      <c r="V29" s="6"/>
      <c r="W29" s="7"/>
      <c r="X29" s="6"/>
      <c r="Y29" s="7"/>
      <c r="Z29" s="6"/>
      <c r="AA29" s="7"/>
      <c r="AB29" s="3">
        <f>($L29*$L$7)+($N29*$N$7)+(COUNTA(Z29)*Z$7)+(COUNTA(X29)*X$7)+(COUNTA(V29)*V$7)+(COUNTA(T29)*T$7)+(COUNTA(R29)*R$7)+(COUNTA(P29)*P$7)</f>
        <v>30</v>
      </c>
      <c r="AC29" s="7">
        <f>IF($B29&lt;&gt;$B28,SUMIF($B$8:$B$32,$B29,AB$8:AB$32),0)</f>
        <v>30</v>
      </c>
      <c r="AD29" s="3">
        <f>$M29+$O29+AA29+Y29+W29+U29+S29+Q29</f>
        <v>0</v>
      </c>
      <c r="AE29" s="7">
        <f>IF($B29&lt;&gt;$B28,SUMIF($B$8:$B$32,$B29,AD$8:AD$32),0)</f>
        <v>0</v>
      </c>
      <c r="AF29" s="7">
        <f>SUM(AC29-AE29)</f>
        <v>30</v>
      </c>
    </row>
    <row r="30" spans="1:32" ht="33" customHeight="1" x14ac:dyDescent="0.2">
      <c r="A30" s="3" t="s">
        <v>159</v>
      </c>
      <c r="B30" s="4" t="s">
        <v>160</v>
      </c>
      <c r="C30" s="5" t="s">
        <v>161</v>
      </c>
      <c r="D30" s="5" t="s">
        <v>162</v>
      </c>
      <c r="E30" s="5">
        <v>122</v>
      </c>
      <c r="F30" s="4" t="s">
        <v>163</v>
      </c>
      <c r="G30" s="5" t="s">
        <v>71</v>
      </c>
      <c r="H30" s="5" t="s">
        <v>38</v>
      </c>
      <c r="I30" s="5" t="s">
        <v>38</v>
      </c>
      <c r="J30" s="5" t="s">
        <v>65</v>
      </c>
      <c r="K30" s="5" t="s">
        <v>39</v>
      </c>
      <c r="L30" s="6"/>
      <c r="M30" s="7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6" t="s">
        <v>51</v>
      </c>
      <c r="AA30" s="7"/>
      <c r="AB30" s="3">
        <f>($L30*$L$7)+($N30*$N$7)+(COUNTA(Z30)*Z$7)+(COUNTA(X30)*X$7)+(COUNTA(V30)*V$7)+(COUNTA(T30)*T$7)+(COUNTA(R30)*R$7)+(COUNTA(P30)*P$7)</f>
        <v>30</v>
      </c>
      <c r="AC30" s="7">
        <f>IF($B30&lt;&gt;$B29,SUMIF($B$8:$B$32,$B30,AB$8:AB$32),0)</f>
        <v>30</v>
      </c>
      <c r="AD30" s="3">
        <f>$M30+$O30+AA30+Y30+W30+U30+S30+Q30</f>
        <v>0</v>
      </c>
      <c r="AE30" s="7">
        <f>IF($B30&lt;&gt;$B29,SUMIF($B$8:$B$32,$B30,AD$8:AD$32),0)</f>
        <v>0</v>
      </c>
      <c r="AF30" s="7">
        <f>SUM(AC30-AE30)</f>
        <v>30</v>
      </c>
    </row>
    <row r="31" spans="1:32" ht="33" customHeight="1" x14ac:dyDescent="0.2">
      <c r="A31" s="3" t="s">
        <v>164</v>
      </c>
      <c r="B31" s="4" t="s">
        <v>165</v>
      </c>
      <c r="C31" s="5" t="s">
        <v>166</v>
      </c>
      <c r="D31" s="5" t="s">
        <v>167</v>
      </c>
      <c r="E31" s="5">
        <v>105</v>
      </c>
      <c r="F31" s="4" t="s">
        <v>168</v>
      </c>
      <c r="G31" s="5" t="s">
        <v>77</v>
      </c>
      <c r="H31" s="5" t="s">
        <v>38</v>
      </c>
      <c r="I31" s="5" t="s">
        <v>38</v>
      </c>
      <c r="J31" s="5" t="s">
        <v>39</v>
      </c>
      <c r="K31" s="5" t="s">
        <v>39</v>
      </c>
      <c r="L31" s="6"/>
      <c r="M31" s="7"/>
      <c r="N31" s="6"/>
      <c r="O31" s="7"/>
      <c r="P31" s="6" t="s">
        <v>51</v>
      </c>
      <c r="Q31" s="7"/>
      <c r="R31" s="6"/>
      <c r="S31" s="7"/>
      <c r="T31" s="6"/>
      <c r="U31" s="7"/>
      <c r="V31" s="6"/>
      <c r="W31" s="7"/>
      <c r="X31" s="6"/>
      <c r="Y31" s="7"/>
      <c r="Z31" s="6"/>
      <c r="AA31" s="7"/>
      <c r="AB31" s="3">
        <f>($L31*$L$7)+($N31*$N$7)+(COUNTA(Z31)*Z$7)+(COUNTA(X31)*X$7)+(COUNTA(V31)*V$7)+(COUNTA(T31)*T$7)+(COUNTA(R31)*R$7)+(COUNTA(P31)*P$7)</f>
        <v>30</v>
      </c>
      <c r="AC31" s="7">
        <f>IF($B31&lt;&gt;$B30,SUMIF($B$8:$B$32,$B31,AB$8:AB$32),0)</f>
        <v>30</v>
      </c>
      <c r="AD31" s="3">
        <f>$M31+$O31+AA31+Y31+W31+U31+S31+Q31</f>
        <v>0</v>
      </c>
      <c r="AE31" s="7">
        <f>IF($B31&lt;&gt;$B30,SUMIF($B$8:$B$32,$B31,AD$8:AD$32),0)</f>
        <v>0</v>
      </c>
      <c r="AF31" s="7">
        <f>SUM(AC31-AE31)</f>
        <v>30</v>
      </c>
    </row>
  </sheetData>
  <sortState ref="A8:AG32">
    <sortCondition ref="A8:A32"/>
  </sortState>
  <mergeCells count="50">
    <mergeCell ref="E3:E7"/>
    <mergeCell ref="X7:Y7"/>
    <mergeCell ref="Z7:AA7"/>
    <mergeCell ref="L7:M7"/>
    <mergeCell ref="N7:O7"/>
    <mergeCell ref="P7:Q7"/>
    <mergeCell ref="R7:S7"/>
    <mergeCell ref="T7:U7"/>
    <mergeCell ref="V7:W7"/>
    <mergeCell ref="V3:W3"/>
    <mergeCell ref="Z6:AA6"/>
    <mergeCell ref="V4:W4"/>
    <mergeCell ref="X4:Y4"/>
    <mergeCell ref="Z4:AA4"/>
    <mergeCell ref="V5:W5"/>
    <mergeCell ref="X5:Y5"/>
    <mergeCell ref="Z5:AA5"/>
    <mergeCell ref="V6:W6"/>
    <mergeCell ref="X6:Y6"/>
    <mergeCell ref="K4:K7"/>
    <mergeCell ref="P4:Q4"/>
    <mergeCell ref="R4:S4"/>
    <mergeCell ref="T4:U4"/>
    <mergeCell ref="G3:H3"/>
    <mergeCell ref="I3:K3"/>
    <mergeCell ref="P3:Q3"/>
    <mergeCell ref="R3:S3"/>
    <mergeCell ref="T3:U3"/>
    <mergeCell ref="P5:Q5"/>
    <mergeCell ref="R5:S5"/>
    <mergeCell ref="T5:U5"/>
    <mergeCell ref="P6:Q6"/>
    <mergeCell ref="R6:S6"/>
    <mergeCell ref="T6:U6"/>
    <mergeCell ref="A1:D1"/>
    <mergeCell ref="A2:D2"/>
    <mergeCell ref="L2:M6"/>
    <mergeCell ref="N2:O6"/>
    <mergeCell ref="P2:AA2"/>
    <mergeCell ref="A3:A7"/>
    <mergeCell ref="B3:B7"/>
    <mergeCell ref="C3:C7"/>
    <mergeCell ref="D3:D7"/>
    <mergeCell ref="F3:F7"/>
    <mergeCell ref="X3:Y3"/>
    <mergeCell ref="Z3:AA3"/>
    <mergeCell ref="G4:G7"/>
    <mergeCell ref="H4:H7"/>
    <mergeCell ref="I4:I7"/>
    <mergeCell ref="J4:J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Hanni</dc:creator>
  <cp:lastModifiedBy>Ülle Hanni</cp:lastModifiedBy>
  <dcterms:created xsi:type="dcterms:W3CDTF">2017-06-27T15:00:41Z</dcterms:created>
  <dcterms:modified xsi:type="dcterms:W3CDTF">2017-06-28T19:55:50Z</dcterms:modified>
</cp:coreProperties>
</file>